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margus_reimann_rmk_ee/Documents/Töölaud/Documents/Mustad lepingud/"/>
    </mc:Choice>
  </mc:AlternateContent>
  <xr:revisionPtr revIDLastSave="0" documentId="8_{2C55B85C-2BB0-47F2-BB69-3912504A622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12" i="1"/>
  <c r="F13" i="1"/>
  <c r="F14" i="1"/>
  <c r="F22" i="1" s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<sst xmlns="http://schemas.openxmlformats.org/spreadsheetml/2006/main" count="38" uniqueCount="31">
  <si>
    <t>Jrk. nr.</t>
  </si>
  <si>
    <t>Tööde nimetus</t>
  </si>
  <si>
    <t>LEPING</t>
  </si>
  <si>
    <t>Mõõt
ühik</t>
  </si>
  <si>
    <t>Maht</t>
  </si>
  <si>
    <t>Ühiku
hind</t>
  </si>
  <si>
    <t>Summa</t>
  </si>
  <si>
    <t>Uute veejuhtmete mahamärkimine</t>
  </si>
  <si>
    <t>km</t>
  </si>
  <si>
    <t>ET - ehitatava teekraavi kaeve</t>
  </si>
  <si>
    <t>Sette ekspluatatsioonieelne eemaldus (10% põhikaeve mahust)</t>
  </si>
  <si>
    <t>Mullavallide laialiajamine ja tasandamine (sh vanad kraavivallid)</t>
  </si>
  <si>
    <t>Teemulde töötlemine profiili koos teekraede likvideerimisega ning mulde tihendamisega</t>
  </si>
  <si>
    <r>
      <t>m</t>
    </r>
    <r>
      <rPr>
        <vertAlign val="superscript"/>
        <sz val="10"/>
        <rFont val="Calibri"/>
        <family val="2"/>
        <charset val="186"/>
      </rPr>
      <t>2</t>
    </r>
  </si>
  <si>
    <t>Tee mulde ehitus kohapealsest pinnasest (ET-st saadud mineraalpinnas) koos tihendamisega</t>
  </si>
  <si>
    <r>
      <t>m</t>
    </r>
    <r>
      <rPr>
        <vertAlign val="superscript"/>
        <sz val="10"/>
        <rFont val="Calibri"/>
        <family val="2"/>
        <charset val="186"/>
      </rPr>
      <t>3</t>
    </r>
  </si>
  <si>
    <t>Geotekstiili (Deklareeritud tõmbetugevus MD/CMD ≥15 kN/m, 5,0 m lai) paigaldamine tihendatud ja profileeritud muldele</t>
  </si>
  <si>
    <t>Kruusast teealuse ehitustööd koos tihendamisega H=20sm, Sorteeritud kruus, Positsioon nr. 4 (+materjal ja vedu karjäärist)</t>
  </si>
  <si>
    <t>Kruusast teekatte ehitustööd koos tihendamisega, H=10sm, Purustatud kruus, Positsioon nr. 6, L=4,5m (+materjal ja vedu karjäärist)</t>
  </si>
  <si>
    <t xml:space="preserve"> </t>
  </si>
  <si>
    <t xml:space="preserve">Tellija: Riigi Kaitseinvesteeringute Keskus </t>
  </si>
  <si>
    <t xml:space="preserve">Töövõtja: Riigimetsa Majandamise Keskus </t>
  </si>
  <si>
    <t>Ehituse nimetus: Aki maaparandussüsteemi rekonstrueerimine, Kakumetsa tee laiendamine
rekonstrueerimine</t>
  </si>
  <si>
    <t>Lepingu nr: Koostööleping nr 1-18/2024/89                 21.06.2024</t>
  </si>
  <si>
    <t xml:space="preserve">Kuupäev: </t>
  </si>
  <si>
    <t>KOKKU LEPINGULISED TÖÖD</t>
  </si>
  <si>
    <t>Käibemaks 22%</t>
  </si>
  <si>
    <t>KÕIK KOKKU KOOS KÄIBEMAKSUGA</t>
  </si>
  <si>
    <t>Margus Reimann                                                                                                                                                          Lauri Naaber</t>
  </si>
  <si>
    <t>RMK</t>
  </si>
  <si>
    <t>RKIK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</si>
</sst>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186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rgb="FFFF0000"/>
      <name val="Calibri"/>
      <family val="2"/>
      <charset val="186"/>
    </font>
    <font>
      <sz val="10"/>
      <name val="Arial"/>
      <family val="2"/>
      <charset val="186"/>
    </font>
    <font>
      <vertAlign val="superscript"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i/>
      <sz val="10"/>
      <color indexed="8"/>
      <name val="Calibri"/>
      <family val="2"/>
      <charset val="186"/>
    </font>
    <font>
      <sz val="12"/>
      <color indexed="8"/>
      <name val="Verdana"/>
    </font>
    <font>
      <sz val="12"/>
      <color indexed="8"/>
      <name val="Verdana"/>
      <family val="2"/>
      <charset val="18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9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9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9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0" fontId="10" fillId="0" borderId="0" applyNumberFormat="0" applyFill="0" applyBorder="0" applyProtection="0">
      <alignment vertical="top" wrapText="1"/>
    </xf>
    <xf numFmtId="2" fontId="12" fillId="0" borderId="0"/>
    <xf numFmtId="9" fontId="11" fillId="0" borderId="0" applyFont="0" applyFill="0" applyBorder="0" applyAlignment="0" applyProtection="0"/>
    <xf numFmtId="0" fontId="11" fillId="0" borderId="0" applyNumberFormat="0" applyFill="0" applyBorder="0" applyProtection="0">
      <alignment vertical="top" wrapText="1"/>
    </xf>
    <xf numFmtId="9" fontId="11" fillId="0" borderId="0" applyFont="0" applyFill="0" applyBorder="0" applyAlignment="0" applyProtection="0"/>
    <xf numFmtId="0" fontId="6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  <xf numFmtId="0" fontId="6" fillId="0" borderId="0">
      <alignment wrapText="1"/>
    </xf>
    <xf numFmtId="0" fontId="6" fillId="0" borderId="0"/>
    <xf numFmtId="0" fontId="6" fillId="0" borderId="0"/>
  </cellStyleXfs>
  <cellXfs count="66">
    <xf numFmtId="0" fontId="0" fillId="0" borderId="0" xfId="0"/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0" xfId="0" applyFont="1"/>
    <xf numFmtId="4" fontId="8" fillId="0" borderId="0" xfId="0" applyNumberFormat="1" applyFont="1"/>
    <xf numFmtId="0" fontId="8" fillId="0" borderId="9" xfId="0" applyFont="1" applyBorder="1"/>
    <xf numFmtId="4" fontId="1" fillId="0" borderId="10" xfId="0" applyNumberFormat="1" applyFont="1" applyBorder="1" applyAlignment="1">
      <alignment horizontal="left"/>
    </xf>
    <xf numFmtId="4" fontId="8" fillId="0" borderId="10" xfId="0" applyNumberFormat="1" applyFont="1" applyBorder="1" applyAlignment="1">
      <alignment horizontal="left"/>
    </xf>
    <xf numFmtId="3" fontId="8" fillId="0" borderId="10" xfId="0" applyNumberFormat="1" applyFont="1" applyBorder="1" applyAlignment="1">
      <alignment horizontal="left"/>
    </xf>
    <xf numFmtId="3" fontId="5" fillId="0" borderId="10" xfId="0" applyNumberFormat="1" applyFont="1" applyBorder="1"/>
    <xf numFmtId="0" fontId="1" fillId="0" borderId="11" xfId="0" applyFont="1" applyBorder="1"/>
    <xf numFmtId="0" fontId="1" fillId="0" borderId="15" xfId="2" applyNumberFormat="1" applyFont="1" applyBorder="1" applyAlignment="1"/>
    <xf numFmtId="3" fontId="8" fillId="0" borderId="14" xfId="2" applyNumberFormat="1" applyFont="1" applyBorder="1" applyAlignment="1"/>
    <xf numFmtId="4" fontId="8" fillId="0" borderId="14" xfId="2" applyNumberFormat="1" applyFont="1" applyBorder="1" applyAlignment="1"/>
    <xf numFmtId="164" fontId="8" fillId="0" borderId="14" xfId="2" applyNumberFormat="1" applyFont="1" applyBorder="1" applyAlignment="1"/>
    <xf numFmtId="0" fontId="1" fillId="0" borderId="13" xfId="2" applyNumberFormat="1" applyFont="1" applyBorder="1" applyAlignment="1"/>
    <xf numFmtId="3" fontId="8" fillId="0" borderId="12" xfId="2" applyNumberFormat="1" applyFont="1" applyBorder="1" applyAlignment="1"/>
    <xf numFmtId="4" fontId="8" fillId="0" borderId="12" xfId="2" applyNumberFormat="1" applyFont="1" applyBorder="1" applyAlignment="1"/>
    <xf numFmtId="164" fontId="8" fillId="0" borderId="12" xfId="2" applyNumberFormat="1" applyFont="1" applyBorder="1" applyAlignment="1"/>
    <xf numFmtId="49" fontId="8" fillId="0" borderId="12" xfId="2" applyNumberFormat="1" applyFont="1" applyBorder="1" applyAlignment="1"/>
    <xf numFmtId="3" fontId="8" fillId="0" borderId="12" xfId="2" applyNumberFormat="1" applyFont="1" applyBorder="1" applyAlignment="1">
      <alignment horizontal="left"/>
    </xf>
    <xf numFmtId="4" fontId="8" fillId="0" borderId="12" xfId="2" applyNumberFormat="1" applyFont="1" applyBorder="1" applyAlignment="1">
      <alignment horizontal="left"/>
    </xf>
    <xf numFmtId="0" fontId="1" fillId="0" borderId="11" xfId="2" applyNumberFormat="1" applyFont="1" applyBorder="1" applyAlignment="1"/>
    <xf numFmtId="3" fontId="8" fillId="0" borderId="10" xfId="2" applyNumberFormat="1" applyFont="1" applyBorder="1" applyAlignment="1">
      <alignment horizontal="left"/>
    </xf>
    <xf numFmtId="4" fontId="8" fillId="0" borderId="10" xfId="2" applyNumberFormat="1" applyFont="1" applyBorder="1" applyAlignment="1">
      <alignment horizontal="left"/>
    </xf>
    <xf numFmtId="4" fontId="1" fillId="0" borderId="10" xfId="2" applyNumberFormat="1" applyFont="1" applyBorder="1" applyAlignment="1">
      <alignment horizontal="left"/>
    </xf>
    <xf numFmtId="164" fontId="8" fillId="0" borderId="10" xfId="2" applyNumberFormat="1" applyFont="1" applyBorder="1" applyAlignment="1"/>
    <xf numFmtId="0" fontId="8" fillId="0" borderId="9" xfId="2" applyFont="1" applyBorder="1" applyAlignment="1"/>
    <xf numFmtId="0" fontId="8" fillId="0" borderId="0" xfId="2" applyFont="1" applyBorder="1" applyAlignment="1"/>
    <xf numFmtId="3" fontId="9" fillId="0" borderId="0" xfId="2" applyNumberFormat="1" applyFont="1" applyBorder="1" applyAlignment="1">
      <alignment horizontal="center" vertical="top"/>
    </xf>
    <xf numFmtId="4" fontId="9" fillId="0" borderId="0" xfId="2" applyNumberFormat="1" applyFont="1" applyBorder="1" applyAlignment="1">
      <alignment horizontal="center" vertical="top"/>
    </xf>
    <xf numFmtId="164" fontId="9" fillId="0" borderId="10" xfId="2" applyNumberFormat="1" applyFont="1" applyBorder="1" applyAlignment="1">
      <alignment horizontal="left" vertical="top"/>
    </xf>
    <xf numFmtId="3" fontId="5" fillId="0" borderId="10" xfId="2" applyNumberFormat="1" applyFont="1" applyFill="1" applyBorder="1" applyAlignment="1"/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/>
    </xf>
    <xf numFmtId="4" fontId="8" fillId="0" borderId="22" xfId="0" applyNumberFormat="1" applyFont="1" applyBorder="1"/>
    <xf numFmtId="4" fontId="3" fillId="0" borderId="17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0" fontId="1" fillId="0" borderId="13" xfId="2" applyNumberFormat="1" applyFont="1" applyBorder="1" applyAlignment="1">
      <alignment horizontal="left" wrapText="1"/>
    </xf>
    <xf numFmtId="0" fontId="1" fillId="0" borderId="12" xfId="2" applyNumberFormat="1" applyFont="1" applyBorder="1" applyAlignment="1">
      <alignment horizontal="left" wrapText="1"/>
    </xf>
  </cellXfs>
  <cellStyles count="15">
    <cellStyle name="Excel Built-in Normal" xfId="3" xr:uid="{BDF1DB8A-EF92-487F-8DAD-81306E39294D}"/>
    <cellStyle name="Normaallaad" xfId="0" builtinId="0"/>
    <cellStyle name="Normaallaad 2" xfId="2" xr:uid="{65B68518-B9A4-4066-920D-39841244BF7F}"/>
    <cellStyle name="Normaallaad 2 2" xfId="7" xr:uid="{DC9C5C03-164B-4C1E-AE14-455AC0F1EEB7}"/>
    <cellStyle name="Normal 2" xfId="5" xr:uid="{5C6ACF70-646A-4BD2-9832-338FDA1E6C88}"/>
    <cellStyle name="Normal 2 2" xfId="9" xr:uid="{A7A23143-C7F3-47F5-B3DD-733FF837C651}"/>
    <cellStyle name="Normal 2 3" xfId="13" xr:uid="{C970E7E2-AB75-4CEB-B1D1-1F432D45E101}"/>
    <cellStyle name="Normal 3 2 4" xfId="10" xr:uid="{823B3C71-84DA-4502-A854-7BB3544668FC}"/>
    <cellStyle name="Normal 3 2 4 2" xfId="11" xr:uid="{0979B8A8-38A7-4EBD-8880-7122FDDB706E}"/>
    <cellStyle name="Normal 3 4" xfId="8" xr:uid="{EAD528B3-7CEC-4149-86F7-4EF153D45414}"/>
    <cellStyle name="Normal 46 24" xfId="12" xr:uid="{AF2CC646-9C23-46EA-9C87-E0AB11C574B5}"/>
    <cellStyle name="Normal_Ahtme2 2" xfId="1" xr:uid="{D357098B-3A38-4915-9EFC-7E874B5BC67B}"/>
    <cellStyle name="Percent 2" xfId="6" xr:uid="{C37C2DE7-33BA-4722-9FA8-816969B33670}"/>
    <cellStyle name="Protsent 2" xfId="4" xr:uid="{27E054EA-A0C2-4C6F-B643-53F853B89073}"/>
    <cellStyle name="Обычный 2 3 3" xfId="14" xr:uid="{C96F748F-8746-4ADC-B91E-2E5F2B55AE7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Z28"/>
  <sheetViews>
    <sheetView tabSelected="1" workbookViewId="0">
      <selection activeCell="C35" sqref="C35"/>
    </sheetView>
  </sheetViews>
  <sheetFormatPr defaultColWidth="9.44140625" defaultRowHeight="13.8" x14ac:dyDescent="0.3"/>
  <cols>
    <col min="1" max="1" width="11.6640625" style="19" customWidth="1"/>
    <col min="2" max="2" width="68.6640625" style="19" bestFit="1" customWidth="1"/>
    <col min="3" max="3" width="8.109375" style="19" bestFit="1" customWidth="1"/>
    <col min="4" max="4" width="7.88671875" style="19" bestFit="1" customWidth="1"/>
    <col min="5" max="5" width="10.33203125" style="20" customWidth="1"/>
    <col min="6" max="6" width="13.33203125" style="20" customWidth="1"/>
    <col min="7" max="234" width="9.44140625" style="19"/>
    <col min="235" max="16384" width="9.44140625" style="18"/>
  </cols>
  <sheetData>
    <row r="1" spans="1:234" x14ac:dyDescent="0.3">
      <c r="A1" s="43"/>
      <c r="B1" s="44"/>
      <c r="C1" s="45"/>
      <c r="D1" s="45"/>
      <c r="E1" s="46"/>
      <c r="F1" s="46"/>
      <c r="G1" s="4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</row>
    <row r="2" spans="1:234" x14ac:dyDescent="0.3">
      <c r="A2" s="27" t="s">
        <v>20</v>
      </c>
      <c r="B2" s="28"/>
      <c r="C2" s="28"/>
      <c r="D2" s="28"/>
      <c r="E2" s="29"/>
      <c r="F2" s="29"/>
      <c r="G2" s="30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</row>
    <row r="3" spans="1:234" x14ac:dyDescent="0.3">
      <c r="A3" s="31" t="s">
        <v>21</v>
      </c>
      <c r="B3" s="32"/>
      <c r="C3" s="32"/>
      <c r="D3" s="32"/>
      <c r="E3" s="33"/>
      <c r="F3" s="33"/>
      <c r="G3" s="34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</row>
    <row r="4" spans="1:234" x14ac:dyDescent="0.3">
      <c r="A4" s="31" t="s">
        <v>23</v>
      </c>
      <c r="B4" s="32"/>
      <c r="C4" s="32"/>
      <c r="D4" s="32"/>
      <c r="E4" s="33"/>
      <c r="F4" s="33" t="s">
        <v>19</v>
      </c>
      <c r="G4" s="34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</row>
    <row r="5" spans="1:234" x14ac:dyDescent="0.3">
      <c r="A5" s="64" t="s">
        <v>22</v>
      </c>
      <c r="B5" s="65"/>
      <c r="C5" s="65"/>
      <c r="D5" s="65"/>
      <c r="E5" s="65"/>
      <c r="F5" s="65"/>
      <c r="G5" s="65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</row>
    <row r="6" spans="1:234" x14ac:dyDescent="0.3">
      <c r="A6" s="38" t="s">
        <v>24</v>
      </c>
      <c r="B6" s="35"/>
      <c r="C6" s="36"/>
      <c r="D6" s="36"/>
      <c r="E6" s="37"/>
      <c r="F6" s="33"/>
      <c r="G6" s="34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</row>
    <row r="7" spans="1:234" x14ac:dyDescent="0.3">
      <c r="B7" s="48"/>
      <c r="C7" s="39"/>
      <c r="D7" s="39"/>
      <c r="E7" s="40"/>
      <c r="F7" s="41"/>
      <c r="G7" s="42" t="s">
        <v>19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</row>
    <row r="8" spans="1:234" ht="14.4" thickBot="1" x14ac:dyDescent="0.35">
      <c r="A8" s="26"/>
      <c r="B8" s="25"/>
      <c r="C8" s="24"/>
      <c r="D8" s="24"/>
      <c r="E8" s="23"/>
      <c r="F8" s="22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</row>
    <row r="9" spans="1:234" x14ac:dyDescent="0.3">
      <c r="A9" s="49" t="s">
        <v>0</v>
      </c>
      <c r="B9" s="50" t="s">
        <v>1</v>
      </c>
      <c r="C9" s="51"/>
      <c r="D9" s="61" t="s">
        <v>2</v>
      </c>
      <c r="E9" s="62"/>
      <c r="F9" s="6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</row>
    <row r="10" spans="1:234" ht="27.6" x14ac:dyDescent="0.3">
      <c r="A10" s="52"/>
      <c r="B10" s="1"/>
      <c r="C10" s="2" t="s">
        <v>3</v>
      </c>
      <c r="D10" s="2" t="s">
        <v>4</v>
      </c>
      <c r="E10" s="3" t="s">
        <v>5</v>
      </c>
      <c r="F10" s="4" t="s">
        <v>6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</row>
    <row r="11" spans="1:234" x14ac:dyDescent="0.3">
      <c r="A11" s="53"/>
      <c r="B11" s="6"/>
      <c r="C11" s="5"/>
      <c r="D11" s="7"/>
      <c r="E11" s="8"/>
      <c r="F11" s="9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</row>
    <row r="12" spans="1:234" x14ac:dyDescent="0.3">
      <c r="A12" s="53"/>
      <c r="B12" s="10" t="s">
        <v>7</v>
      </c>
      <c r="C12" s="11" t="s">
        <v>8</v>
      </c>
      <c r="D12" s="12">
        <v>0.18</v>
      </c>
      <c r="E12" s="13">
        <v>150</v>
      </c>
      <c r="F12" s="54">
        <f t="shared" ref="F12:F20" si="0">E12*D12</f>
        <v>27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</row>
    <row r="13" spans="1:234" x14ac:dyDescent="0.3">
      <c r="A13" s="53"/>
      <c r="B13" s="10" t="s">
        <v>9</v>
      </c>
      <c r="C13" s="11" t="s">
        <v>8</v>
      </c>
      <c r="D13" s="12">
        <v>0.18</v>
      </c>
      <c r="E13" s="13">
        <v>1900</v>
      </c>
      <c r="F13" s="54">
        <f t="shared" si="0"/>
        <v>342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</row>
    <row r="14" spans="1:234" x14ac:dyDescent="0.3">
      <c r="A14" s="53"/>
      <c r="B14" s="10" t="s">
        <v>10</v>
      </c>
      <c r="C14" s="11" t="s">
        <v>8</v>
      </c>
      <c r="D14" s="12">
        <v>0.18</v>
      </c>
      <c r="E14" s="13">
        <v>1000</v>
      </c>
      <c r="F14" s="54">
        <f t="shared" si="0"/>
        <v>180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</row>
    <row r="15" spans="1:234" x14ac:dyDescent="0.3">
      <c r="A15" s="53"/>
      <c r="B15" s="10" t="s">
        <v>11</v>
      </c>
      <c r="C15" s="11" t="s">
        <v>8</v>
      </c>
      <c r="D15" s="12">
        <v>0.18</v>
      </c>
      <c r="E15" s="13">
        <v>600</v>
      </c>
      <c r="F15" s="54">
        <f t="shared" si="0"/>
        <v>108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</row>
    <row r="16" spans="1:234" ht="27.6" x14ac:dyDescent="0.3">
      <c r="A16" s="55"/>
      <c r="B16" s="14" t="s">
        <v>12</v>
      </c>
      <c r="C16" s="5" t="s">
        <v>13</v>
      </c>
      <c r="D16" s="15">
        <v>1800</v>
      </c>
      <c r="E16" s="16">
        <v>0.45</v>
      </c>
      <c r="F16" s="9">
        <f t="shared" si="0"/>
        <v>810</v>
      </c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</row>
    <row r="17" spans="1:234" ht="27.6" x14ac:dyDescent="0.3">
      <c r="A17" s="55"/>
      <c r="B17" s="10" t="s">
        <v>14</v>
      </c>
      <c r="C17" s="5" t="s">
        <v>15</v>
      </c>
      <c r="D17" s="15">
        <v>340</v>
      </c>
      <c r="E17" s="16">
        <v>3</v>
      </c>
      <c r="F17" s="9">
        <f t="shared" si="0"/>
        <v>1020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</row>
    <row r="18" spans="1:234" ht="27.6" x14ac:dyDescent="0.3">
      <c r="A18" s="55"/>
      <c r="B18" s="10" t="s">
        <v>16</v>
      </c>
      <c r="C18" s="5" t="s">
        <v>13</v>
      </c>
      <c r="D18" s="15">
        <v>1800</v>
      </c>
      <c r="E18" s="16">
        <v>1</v>
      </c>
      <c r="F18" s="9">
        <f t="shared" si="0"/>
        <v>1800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</row>
    <row r="19" spans="1:234" ht="27.6" x14ac:dyDescent="0.3">
      <c r="A19" s="55"/>
      <c r="B19" s="10" t="s">
        <v>17</v>
      </c>
      <c r="C19" s="5" t="s">
        <v>15</v>
      </c>
      <c r="D19" s="15">
        <v>360</v>
      </c>
      <c r="E19" s="16">
        <v>22.7</v>
      </c>
      <c r="F19" s="9">
        <f t="shared" si="0"/>
        <v>8172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</row>
    <row r="20" spans="1:234" ht="27.6" x14ac:dyDescent="0.3">
      <c r="A20" s="55"/>
      <c r="B20" s="17" t="s">
        <v>18</v>
      </c>
      <c r="C20" s="5" t="s">
        <v>15</v>
      </c>
      <c r="D20" s="15">
        <v>180</v>
      </c>
      <c r="E20" s="16">
        <v>24.6</v>
      </c>
      <c r="F20" s="54">
        <f t="shared" si="0"/>
        <v>4428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</row>
    <row r="21" spans="1:234" ht="14.4" thickBot="1" x14ac:dyDescent="0.35">
      <c r="A21" s="58"/>
      <c r="B21" s="59"/>
      <c r="C21" s="59"/>
      <c r="D21" s="59"/>
      <c r="E21" s="60"/>
      <c r="F21" s="56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</row>
    <row r="22" spans="1:234" ht="14.4" thickBot="1" x14ac:dyDescent="0.35">
      <c r="A22" s="21" t="s">
        <v>25</v>
      </c>
      <c r="F22" s="57">
        <f>SUM(F12:F20)</f>
        <v>16887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</row>
    <row r="23" spans="1:234" x14ac:dyDescent="0.3">
      <c r="A23" s="19" t="s">
        <v>26</v>
      </c>
      <c r="F23" s="20">
        <f>F24-F22</f>
        <v>3715.1399999999994</v>
      </c>
    </row>
    <row r="24" spans="1:234" x14ac:dyDescent="0.3">
      <c r="A24" s="19" t="s">
        <v>27</v>
      </c>
      <c r="F24" s="20">
        <f>F22*1.22</f>
        <v>20602.14</v>
      </c>
    </row>
    <row r="25" spans="1:234" x14ac:dyDescent="0.3">
      <c r="C25" s="20"/>
    </row>
    <row r="27" spans="1:234" x14ac:dyDescent="0.3">
      <c r="A27" s="19" t="s">
        <v>28</v>
      </c>
    </row>
    <row r="28" spans="1:234" x14ac:dyDescent="0.3">
      <c r="A28" s="19" t="s">
        <v>29</v>
      </c>
      <c r="C28" s="19" t="s">
        <v>30</v>
      </c>
    </row>
  </sheetData>
  <mergeCells count="3">
    <mergeCell ref="A21:E21"/>
    <mergeCell ref="D9:F9"/>
    <mergeCell ref="A5:G5"/>
  </mergeCells>
  <conditionalFormatting sqref="B20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 Kilgi</dc:creator>
  <cp:lastModifiedBy>Margus Reimann | RMK</cp:lastModifiedBy>
  <dcterms:created xsi:type="dcterms:W3CDTF">2015-06-05T18:17:20Z</dcterms:created>
  <dcterms:modified xsi:type="dcterms:W3CDTF">2025-01-14T14:46:05Z</dcterms:modified>
</cp:coreProperties>
</file>